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'Sheet1'!$A$1:$F$125</definedName>
  </definedNames>
  <calcPr fullCalcOnLoad="1"/>
</workbook>
</file>

<file path=xl/sharedStrings.xml><?xml version="1.0" encoding="utf-8"?>
<sst xmlns="http://schemas.openxmlformats.org/spreadsheetml/2006/main" count="94" uniqueCount="87">
  <si>
    <t>Total C1</t>
  </si>
  <si>
    <t>Solid Waste</t>
  </si>
  <si>
    <t xml:space="preserve">Based upon on site volume </t>
  </si>
  <si>
    <t>Total H1</t>
  </si>
  <si>
    <t>Total L1</t>
  </si>
  <si>
    <t>Total E1</t>
  </si>
  <si>
    <t>Security Calculation</t>
  </si>
  <si>
    <t>Enter amount from C1</t>
  </si>
  <si>
    <t>Enter amount from H1</t>
  </si>
  <si>
    <t>Enter amount from E1</t>
  </si>
  <si>
    <t xml:space="preserve">  Permit:</t>
  </si>
  <si>
    <t>Enter amount from L1</t>
  </si>
  <si>
    <t>Comments</t>
  </si>
  <si>
    <t>Camp (C1)</t>
  </si>
  <si>
    <t>Hydrocarbon Storage and Transfer (H1)</t>
  </si>
  <si>
    <t>Land Disturbance (L1)</t>
  </si>
  <si>
    <t>Equipment (E1)</t>
  </si>
  <si>
    <t xml:space="preserve">Site Access Multiplier.  If the project has all weather road access enter 1, if ice road </t>
  </si>
  <si>
    <t>Environmental Risk Factor.  If location has high environmental value or unusual environmental</t>
  </si>
  <si>
    <t xml:space="preserve">Performance Multiplier.  If applicant has succssfully completed the terms of a LUP </t>
  </si>
  <si>
    <t>Land Use Permit Security Worksheet</t>
  </si>
  <si>
    <t>Land Use Permit Security Worksheet (continued)</t>
  </si>
  <si>
    <t>A</t>
  </si>
  <si>
    <t>B</t>
  </si>
  <si>
    <t>C</t>
  </si>
  <si>
    <t>D</t>
  </si>
  <si>
    <t>E</t>
  </si>
  <si>
    <t>F</t>
  </si>
  <si>
    <t xml:space="preserve">  risk enter 2.  If location is previously disturbed enter 0.75.  Otherwise enter 1.              </t>
  </si>
  <si>
    <t xml:space="preserve">  access enter 1.5, if air access enter 2                                                                    </t>
  </si>
  <si>
    <t>Temporary Structures</t>
  </si>
  <si>
    <t>Fixed Structures</t>
  </si>
  <si>
    <t>Total R1</t>
  </si>
  <si>
    <t>Gasoline and Diesel</t>
  </si>
  <si>
    <t>Aviation Fuel</t>
  </si>
  <si>
    <t>Regulated / Hazardous Materials (R1)</t>
  </si>
  <si>
    <t>Disturbed Surface Area</t>
  </si>
  <si>
    <t>(Developed surface area that may require restoration through the use of scarification, reseeding,</t>
  </si>
  <si>
    <t xml:space="preserve">  fertilizing or other similar techniques)</t>
  </si>
  <si>
    <t>Other Land Disturbances</t>
  </si>
  <si>
    <t>Other;</t>
  </si>
  <si>
    <t xml:space="preserve">Based upon type of equipment </t>
  </si>
  <si>
    <t>Enter amount from R1</t>
  </si>
  <si>
    <t>Preliminary Calculation</t>
  </si>
  <si>
    <t>Multipliers</t>
  </si>
  <si>
    <t xml:space="preserve">Calculated Security </t>
  </si>
  <si>
    <t>Existing Securities</t>
  </si>
  <si>
    <t>Final Security Determination</t>
  </si>
  <si>
    <t>Preliminary Calculation, total of above</t>
  </si>
  <si>
    <t xml:space="preserve">Multiply preliminary calculation (A) by performance multipliers (B, C and D)                         </t>
  </si>
  <si>
    <t>Subtract overlapping securities (F) from calculated security (E)</t>
  </si>
  <si>
    <t>Overlapping Securities, total of above</t>
  </si>
  <si>
    <t>List existing associated permits and amount of overlapping security</t>
  </si>
  <si>
    <t>Input</t>
  </si>
  <si>
    <t>Multiplier</t>
  </si>
  <si>
    <t>Amount</t>
  </si>
  <si>
    <t>Explosives; up to 500 kg (~pallet) dry explosives input 1, if none, input 0</t>
  </si>
  <si>
    <t>Input number of tent frames or weatherhaven (3.5m x 4.2m)</t>
  </si>
  <si>
    <t>Input number of trailers (3.5m x 15.2m)</t>
  </si>
  <si>
    <t>Input total square metres of other temporary structures (i.e. core shacks)</t>
  </si>
  <si>
    <t>For non-burnable material, input # of person days per season</t>
  </si>
  <si>
    <t>For burnable material, input # of person days per season</t>
  </si>
  <si>
    <t>Additional Explosives; input total kg &gt;500</t>
  </si>
  <si>
    <r>
      <t>Drilling Muds (oil based); enter number of 63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(or equivalent) containers  </t>
    </r>
  </si>
  <si>
    <t>Enter total volume of gasoline&amp;fuel &gt; 25,000 L</t>
  </si>
  <si>
    <t>Total Gasoline and Diesel</t>
  </si>
  <si>
    <t>Total Aviation Fuel</t>
  </si>
  <si>
    <t>Enter total volume of aviation fuel &gt; 25,000 L</t>
  </si>
  <si>
    <t>Creek Crossings; enter number of creek crossings</t>
  </si>
  <si>
    <r>
      <t>Sump Factor; enter total area occupied by sumps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</si>
  <si>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Enter number of pieces of heavy equipment (i.e. dozer, forklift, large gensets)</t>
  </si>
  <si>
    <t>Enter number of light vehicles (trucks, atvs, snowmobiles, boats)</t>
  </si>
  <si>
    <t>Enter number of small generators or pumps</t>
  </si>
  <si>
    <t>Enter number of empty fuel storage tanks</t>
  </si>
  <si>
    <t xml:space="preserve">Off-Road Activities; if any activities are likely, enter 1    </t>
  </si>
  <si>
    <t>Input total square metres of fixed structures</t>
  </si>
  <si>
    <t>Used Oil, Lubes and Antifreeze: enter number of pieces of heavy equipment</t>
  </si>
  <si>
    <t xml:space="preserve">Enter number of hectares disturbed </t>
  </si>
  <si>
    <t>Well Factor; enter number of wells.</t>
  </si>
  <si>
    <t>Enter number of drills</t>
  </si>
  <si>
    <t xml:space="preserve">Enter total volume of gasoline&amp;diesel &lt;25,000 L </t>
  </si>
  <si>
    <t>Enter total volume of aviation fuel &lt; 25,000 L</t>
  </si>
  <si>
    <t>When fuel is within bermed site or has other safety feature, enter 1, otherwise enter 0</t>
  </si>
  <si>
    <t xml:space="preserve">  enter 0.85, otherwise enter 1                                                                                   </t>
  </si>
  <si>
    <t>Application Number:</t>
  </si>
  <si>
    <t xml:space="preserve">Application Number: </t>
  </si>
  <si>
    <t xml:space="preserve">  Permit: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</si>
</sst>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0"/>
    </font>
    <font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172" fontId="0" fillId="0" borderId="14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24" xfId="0" applyNumberFormat="1" applyBorder="1" applyAlignment="1">
      <alignment/>
    </xf>
    <xf numFmtId="172" fontId="1" fillId="0" borderId="23" xfId="0" applyNumberFormat="1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2" fontId="0" fillId="33" borderId="15" xfId="0" applyNumberFormat="1" applyFill="1" applyBorder="1" applyAlignment="1" applyProtection="1">
      <alignment/>
      <protection locked="0"/>
    </xf>
    <xf numFmtId="172" fontId="0" fillId="33" borderId="14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9" fontId="0" fillId="0" borderId="0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3019425</xdr:colOff>
      <xdr:row>3</xdr:row>
      <xdr:rowOff>123825</xdr:rowOff>
    </xdr:from>
    <xdr:ext cx="1571625" cy="409575"/>
    <xdr:sp>
      <xdr:nvSpPr>
        <xdr:cNvPr id="1" name="TextBox 1"/>
        <xdr:cNvSpPr txBox="1">
          <a:spLocks noChangeArrowheads="1"/>
        </xdr:cNvSpPr>
      </xdr:nvSpPr>
      <xdr:spPr>
        <a:xfrm>
          <a:off x="3629025" y="657225"/>
          <a:ext cx="1571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oneCellAnchor>
  <xdr:oneCellAnchor>
    <xdr:from>
      <xdr:col>2</xdr:col>
      <xdr:colOff>3333750</xdr:colOff>
      <xdr:row>11</xdr:row>
      <xdr:rowOff>104775</xdr:rowOff>
    </xdr:from>
    <xdr:ext cx="962025" cy="409575"/>
    <xdr:sp>
      <xdr:nvSpPr>
        <xdr:cNvPr id="2" name="TextBox 2"/>
        <xdr:cNvSpPr txBox="1">
          <a:spLocks noChangeArrowheads="1"/>
        </xdr:cNvSpPr>
      </xdr:nvSpPr>
      <xdr:spPr>
        <a:xfrm>
          <a:off x="3943350" y="1933575"/>
          <a:ext cx="962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  COPY</a:t>
          </a:r>
        </a:p>
      </xdr:txBody>
    </xdr:sp>
    <xdr:clientData/>
  </xdr:oneCellAnchor>
  <xdr:twoCellAnchor>
    <xdr:from>
      <xdr:col>2</xdr:col>
      <xdr:colOff>2819400</xdr:colOff>
      <xdr:row>81</xdr:row>
      <xdr:rowOff>142875</xdr:rowOff>
    </xdr:from>
    <xdr:to>
      <xdr:col>2</xdr:col>
      <xdr:colOff>4848225</xdr:colOff>
      <xdr:row>86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0" y="13487400"/>
          <a:ext cx="2028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zoomScalePageLayoutView="0" workbookViewId="0" topLeftCell="B1">
      <selection activeCell="D104" sqref="D104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73.57421875" style="0" customWidth="1"/>
    <col min="4" max="4" width="8.28125" style="0" customWidth="1"/>
    <col min="5" max="5" width="10.8515625" style="35" customWidth="1"/>
    <col min="6" max="6" width="12.8515625" style="0" bestFit="1" customWidth="1"/>
    <col min="7" max="7" width="14.421875" style="26" bestFit="1" customWidth="1"/>
    <col min="8" max="9" width="13.28125" style="0" customWidth="1"/>
    <col min="10" max="10" width="24.7109375" style="0" bestFit="1" customWidth="1"/>
    <col min="11" max="11" width="37.421875" style="0" bestFit="1" customWidth="1"/>
    <col min="12" max="12" width="22.00390625" style="0" customWidth="1"/>
    <col min="13" max="13" width="7.00390625" style="0" customWidth="1"/>
    <col min="14" max="15" width="22.00390625" style="0" customWidth="1"/>
    <col min="16" max="16" width="27.421875" style="0" bestFit="1" customWidth="1"/>
    <col min="17" max="17" width="3.140625" style="0" customWidth="1"/>
  </cols>
  <sheetData>
    <row r="1" spans="1:18" ht="15.75">
      <c r="A1" s="76" t="s">
        <v>20</v>
      </c>
      <c r="B1" s="76"/>
      <c r="C1" s="76"/>
      <c r="D1" s="76"/>
      <c r="E1" s="76"/>
      <c r="F1" s="76"/>
      <c r="H1" s="2"/>
      <c r="I1" s="2"/>
      <c r="J1" s="2"/>
      <c r="K1" s="6"/>
      <c r="L1" s="6"/>
      <c r="M1" s="6"/>
      <c r="N1" s="2"/>
      <c r="O1" s="2"/>
      <c r="P1" s="2"/>
      <c r="Q1" s="2"/>
      <c r="R1" s="2"/>
    </row>
    <row r="2" spans="1:18" ht="12.75">
      <c r="A2" s="2"/>
      <c r="B2" s="2"/>
      <c r="C2" s="2"/>
      <c r="D2" s="2" t="s">
        <v>53</v>
      </c>
      <c r="E2" s="2"/>
      <c r="F2" s="2"/>
      <c r="H2" s="2"/>
      <c r="I2" s="2"/>
      <c r="J2" s="2"/>
      <c r="K2" s="6"/>
      <c r="L2" s="6"/>
      <c r="M2" s="6"/>
      <c r="N2" s="2"/>
      <c r="O2" s="2"/>
      <c r="P2" s="2"/>
      <c r="Q2" s="2"/>
      <c r="R2" s="2"/>
    </row>
    <row r="3" spans="1:19" ht="13.5" thickBot="1">
      <c r="A3" s="2"/>
      <c r="B3" s="2"/>
      <c r="C3" s="74" t="s">
        <v>85</v>
      </c>
      <c r="D3" s="3" t="s">
        <v>55</v>
      </c>
      <c r="E3" s="2" t="s">
        <v>54</v>
      </c>
      <c r="F3" s="2"/>
      <c r="H3" s="2"/>
      <c r="I3" s="2"/>
      <c r="J3" s="2"/>
      <c r="K3" s="6"/>
      <c r="L3" s="6"/>
      <c r="M3" s="6"/>
      <c r="N3" s="2"/>
      <c r="O3" s="2"/>
      <c r="P3" s="6"/>
      <c r="Q3" s="6"/>
      <c r="R3" s="6"/>
      <c r="S3" s="1"/>
    </row>
    <row r="4" spans="1:19" ht="12.75">
      <c r="A4" s="11" t="s">
        <v>13</v>
      </c>
      <c r="B4" s="12"/>
      <c r="C4" s="12"/>
      <c r="D4" s="12"/>
      <c r="E4" s="34"/>
      <c r="F4" s="13"/>
      <c r="G4" s="28"/>
      <c r="K4" s="7"/>
      <c r="L4" s="1"/>
      <c r="M4" s="1"/>
      <c r="P4" s="1"/>
      <c r="Q4" s="1"/>
      <c r="R4" s="1"/>
      <c r="S4" s="1"/>
    </row>
    <row r="5" spans="1:19" ht="12.75">
      <c r="A5" s="14"/>
      <c r="B5" s="1"/>
      <c r="C5" s="1"/>
      <c r="D5" s="1"/>
      <c r="E5" s="7"/>
      <c r="F5" s="44"/>
      <c r="K5" s="7"/>
      <c r="L5" s="1"/>
      <c r="M5" s="1"/>
      <c r="P5" s="1"/>
      <c r="Q5" s="1"/>
      <c r="R5" s="1"/>
      <c r="S5" s="1"/>
    </row>
    <row r="6" spans="1:19" ht="12.75">
      <c r="A6" s="16"/>
      <c r="B6" s="8" t="s">
        <v>30</v>
      </c>
      <c r="C6" s="1"/>
      <c r="D6" s="1"/>
      <c r="E6" s="39"/>
      <c r="F6" s="17"/>
      <c r="K6" s="1"/>
      <c r="L6" s="1"/>
      <c r="M6" s="1"/>
      <c r="P6" s="1"/>
      <c r="Q6" s="1"/>
      <c r="R6" s="1"/>
      <c r="S6" s="1"/>
    </row>
    <row r="7" spans="1:19" ht="12.75">
      <c r="A7" s="16"/>
      <c r="B7" s="1"/>
      <c r="C7" s="1" t="s">
        <v>57</v>
      </c>
      <c r="D7" s="68">
        <v>0</v>
      </c>
      <c r="E7" s="59">
        <v>200</v>
      </c>
      <c r="F7" s="50">
        <f>+D7*E7</f>
        <v>0</v>
      </c>
      <c r="K7" s="1"/>
      <c r="L7" s="1"/>
      <c r="M7" s="1"/>
      <c r="P7" s="1"/>
      <c r="Q7" s="1"/>
      <c r="R7" s="1"/>
      <c r="S7" s="1"/>
    </row>
    <row r="8" spans="1:19" ht="12.75">
      <c r="A8" s="16"/>
      <c r="B8" s="1"/>
      <c r="C8" s="1" t="s">
        <v>58</v>
      </c>
      <c r="D8" s="68">
        <v>0</v>
      </c>
      <c r="E8" s="59">
        <v>300</v>
      </c>
      <c r="F8" s="50">
        <f>+D8*E8</f>
        <v>0</v>
      </c>
      <c r="K8" s="1"/>
      <c r="L8" s="1"/>
      <c r="M8" s="1"/>
      <c r="P8" s="1"/>
      <c r="Q8" s="1"/>
      <c r="R8" s="1"/>
      <c r="S8" s="1"/>
    </row>
    <row r="9" spans="1:19" ht="12.75">
      <c r="A9" s="16"/>
      <c r="B9" s="1"/>
      <c r="C9" s="1" t="s">
        <v>59</v>
      </c>
      <c r="D9" s="68">
        <v>0</v>
      </c>
      <c r="E9" s="59">
        <v>2.5</v>
      </c>
      <c r="F9" s="50">
        <f>+D9*E9</f>
        <v>0</v>
      </c>
      <c r="K9" s="1"/>
      <c r="L9" s="1"/>
      <c r="M9" s="1"/>
      <c r="P9" s="1"/>
      <c r="Q9" s="1"/>
      <c r="R9" s="1"/>
      <c r="S9" s="1"/>
    </row>
    <row r="10" spans="1:19" ht="12.75">
      <c r="A10" s="16"/>
      <c r="B10" s="1"/>
      <c r="C10" s="1"/>
      <c r="D10" s="69"/>
      <c r="E10" s="60"/>
      <c r="F10" s="50"/>
      <c r="K10" s="1"/>
      <c r="L10" s="1"/>
      <c r="M10" s="1"/>
      <c r="P10" s="1"/>
      <c r="Q10" s="1"/>
      <c r="R10" s="1"/>
      <c r="S10" s="1"/>
    </row>
    <row r="11" spans="1:19" ht="12.75">
      <c r="A11" s="16"/>
      <c r="B11" s="8" t="s">
        <v>31</v>
      </c>
      <c r="C11" s="1"/>
      <c r="D11" s="69"/>
      <c r="E11" s="60"/>
      <c r="F11" s="50"/>
      <c r="K11" s="1"/>
      <c r="L11" s="1"/>
      <c r="M11" s="1"/>
      <c r="P11" s="1"/>
      <c r="Q11" s="1"/>
      <c r="R11" s="1"/>
      <c r="S11" s="1"/>
    </row>
    <row r="12" spans="1:19" ht="12.75">
      <c r="A12" s="16"/>
      <c r="B12" s="1"/>
      <c r="C12" s="1" t="s">
        <v>75</v>
      </c>
      <c r="D12" s="68">
        <v>0</v>
      </c>
      <c r="E12" s="60">
        <v>25</v>
      </c>
      <c r="F12" s="50">
        <f>+D12*E12</f>
        <v>0</v>
      </c>
      <c r="K12" s="1"/>
      <c r="L12" s="1"/>
      <c r="M12" s="1"/>
      <c r="P12" s="1"/>
      <c r="Q12" s="1"/>
      <c r="R12" s="1"/>
      <c r="S12" s="1"/>
    </row>
    <row r="13" spans="1:19" ht="12.75">
      <c r="A13" s="16"/>
      <c r="B13" s="1"/>
      <c r="C13" s="1"/>
      <c r="D13" s="69"/>
      <c r="E13" s="60"/>
      <c r="F13" s="50"/>
      <c r="K13" s="1"/>
      <c r="L13" s="1"/>
      <c r="M13" s="1"/>
      <c r="P13" s="1"/>
      <c r="Q13" s="1"/>
      <c r="R13" s="1"/>
      <c r="S13" s="1"/>
    </row>
    <row r="14" spans="1:19" ht="12.75">
      <c r="A14" s="16"/>
      <c r="B14" s="8" t="s">
        <v>1</v>
      </c>
      <c r="C14" s="1"/>
      <c r="D14" s="69"/>
      <c r="E14" s="60"/>
      <c r="F14" s="50"/>
      <c r="K14" s="1"/>
      <c r="L14" s="1"/>
      <c r="M14" s="1"/>
      <c r="P14" s="1"/>
      <c r="Q14" s="1"/>
      <c r="R14" s="1"/>
      <c r="S14" s="1"/>
    </row>
    <row r="15" spans="1:19" ht="12.75">
      <c r="A15" s="16"/>
      <c r="B15" s="1"/>
      <c r="C15" s="1" t="s">
        <v>60</v>
      </c>
      <c r="D15" s="68">
        <v>0</v>
      </c>
      <c r="E15" s="60">
        <v>1</v>
      </c>
      <c r="F15" s="50">
        <f>+D15*E15</f>
        <v>0</v>
      </c>
      <c r="K15" s="1"/>
      <c r="L15" s="1"/>
      <c r="M15" s="1"/>
      <c r="P15" s="1"/>
      <c r="Q15" s="1"/>
      <c r="R15" s="1"/>
      <c r="S15" s="1"/>
    </row>
    <row r="16" spans="1:19" ht="12.75">
      <c r="A16" s="16"/>
      <c r="B16" s="1"/>
      <c r="C16" s="1" t="s">
        <v>61</v>
      </c>
      <c r="D16" s="68">
        <v>0</v>
      </c>
      <c r="E16" s="60">
        <v>0.5</v>
      </c>
      <c r="F16" s="50">
        <f>+D16*E16</f>
        <v>0</v>
      </c>
      <c r="K16" s="1"/>
      <c r="L16" s="1"/>
      <c r="M16" s="1"/>
      <c r="P16" s="1"/>
      <c r="Q16" s="1"/>
      <c r="R16" s="1"/>
      <c r="S16" s="1"/>
    </row>
    <row r="17" spans="1:19" ht="13.5" thickBot="1">
      <c r="A17" s="16"/>
      <c r="B17" s="1"/>
      <c r="C17" s="1"/>
      <c r="D17" s="1"/>
      <c r="E17" s="60"/>
      <c r="F17" s="50"/>
      <c r="K17" s="1"/>
      <c r="L17" s="1"/>
      <c r="M17" s="1"/>
      <c r="P17" s="1"/>
      <c r="Q17" s="1"/>
      <c r="R17" s="1"/>
      <c r="S17" s="1"/>
    </row>
    <row r="18" spans="1:19" ht="13.5" thickBot="1">
      <c r="A18" s="19"/>
      <c r="B18" s="20"/>
      <c r="C18" s="21" t="s">
        <v>0</v>
      </c>
      <c r="D18" s="21"/>
      <c r="E18" s="61"/>
      <c r="F18" s="51">
        <f>SUM(F7:F16)</f>
        <v>0</v>
      </c>
      <c r="G18" s="28"/>
      <c r="K18" s="1"/>
      <c r="L18" s="1"/>
      <c r="M18" s="1"/>
      <c r="P18" s="1"/>
      <c r="Q18" s="1"/>
      <c r="R18" s="1"/>
      <c r="S18" s="1"/>
    </row>
    <row r="19" spans="1:19" ht="13.5" thickBot="1">
      <c r="A19" s="1"/>
      <c r="B19" s="1"/>
      <c r="C19" s="10"/>
      <c r="D19" s="10"/>
      <c r="E19" s="62"/>
      <c r="F19" s="52"/>
      <c r="G19" s="28"/>
      <c r="K19" s="1"/>
      <c r="L19" s="1"/>
      <c r="M19" s="1"/>
      <c r="P19" s="1"/>
      <c r="Q19" s="1"/>
      <c r="R19" s="1"/>
      <c r="S19" s="1"/>
    </row>
    <row r="20" spans="1:19" ht="12.75">
      <c r="A20" s="11" t="s">
        <v>35</v>
      </c>
      <c r="B20" s="12"/>
      <c r="C20" s="12"/>
      <c r="D20" s="12"/>
      <c r="E20" s="63"/>
      <c r="F20" s="53"/>
      <c r="G20" s="28"/>
      <c r="K20" s="1"/>
      <c r="L20" s="1"/>
      <c r="M20" s="1"/>
      <c r="P20" s="1"/>
      <c r="Q20" s="1"/>
      <c r="R20" s="1"/>
      <c r="S20" s="1"/>
    </row>
    <row r="21" spans="1:19" ht="12.75">
      <c r="A21" s="14"/>
      <c r="B21" s="1" t="s">
        <v>2</v>
      </c>
      <c r="C21" s="1"/>
      <c r="D21" s="1"/>
      <c r="E21" s="60"/>
      <c r="F21" s="50"/>
      <c r="K21" s="1"/>
      <c r="L21" s="1"/>
      <c r="M21" s="1"/>
      <c r="P21" s="1"/>
      <c r="Q21" s="1"/>
      <c r="R21" s="1"/>
      <c r="S21" s="1"/>
    </row>
    <row r="22" spans="1:19" ht="12.75">
      <c r="A22" s="14"/>
      <c r="B22" s="1"/>
      <c r="C22" s="1"/>
      <c r="D22" s="1"/>
      <c r="E22" s="60"/>
      <c r="F22" s="50"/>
      <c r="K22" s="1"/>
      <c r="L22" s="1"/>
      <c r="M22" s="1"/>
      <c r="P22" s="1"/>
      <c r="Q22" s="1"/>
      <c r="R22" s="1"/>
      <c r="S22" s="1"/>
    </row>
    <row r="23" spans="1:19" ht="12.75">
      <c r="A23" s="16"/>
      <c r="B23" s="1"/>
      <c r="C23" s="1" t="s">
        <v>56</v>
      </c>
      <c r="D23" s="68">
        <v>0</v>
      </c>
      <c r="E23" s="60">
        <v>500</v>
      </c>
      <c r="F23" s="50">
        <f>+D23*E23</f>
        <v>0</v>
      </c>
      <c r="G23" s="27"/>
      <c r="I23" s="7"/>
      <c r="J23" s="7"/>
      <c r="K23" s="1"/>
      <c r="L23" s="1"/>
      <c r="M23" s="1"/>
      <c r="P23" s="1"/>
      <c r="Q23" s="1"/>
      <c r="R23" s="1"/>
      <c r="S23" s="1"/>
    </row>
    <row r="24" spans="1:19" ht="12.75">
      <c r="A24" s="16"/>
      <c r="B24" s="1"/>
      <c r="C24" s="1" t="s">
        <v>62</v>
      </c>
      <c r="D24" s="68">
        <v>0</v>
      </c>
      <c r="E24" s="60">
        <v>0.5</v>
      </c>
      <c r="F24" s="50">
        <f>+D24*E24</f>
        <v>0</v>
      </c>
      <c r="K24" s="1"/>
      <c r="L24" s="1"/>
      <c r="M24" s="1"/>
      <c r="P24" s="1"/>
      <c r="Q24" s="1"/>
      <c r="R24" s="1"/>
      <c r="S24" s="1"/>
    </row>
    <row r="25" spans="1:19" ht="14.25">
      <c r="A25" s="16"/>
      <c r="B25" s="1"/>
      <c r="C25" s="1" t="s">
        <v>63</v>
      </c>
      <c r="D25" s="68">
        <v>0</v>
      </c>
      <c r="E25" s="60">
        <v>1000</v>
      </c>
      <c r="F25" s="50">
        <f>+D25*E25</f>
        <v>0</v>
      </c>
      <c r="K25" s="1"/>
      <c r="L25" s="1"/>
      <c r="M25" s="1"/>
      <c r="P25" s="1"/>
      <c r="Q25" s="1"/>
      <c r="R25" s="1"/>
      <c r="S25" s="1"/>
    </row>
    <row r="26" spans="1:19" ht="12.75">
      <c r="A26" s="16"/>
      <c r="B26" s="1"/>
      <c r="C26" s="1" t="s">
        <v>76</v>
      </c>
      <c r="D26" s="68">
        <v>0</v>
      </c>
      <c r="E26" s="60">
        <v>500</v>
      </c>
      <c r="F26" s="50">
        <f>+D26*E26</f>
        <v>0</v>
      </c>
      <c r="K26" s="1"/>
      <c r="L26" s="1"/>
      <c r="M26" s="1"/>
      <c r="P26" s="1"/>
      <c r="Q26" s="1"/>
      <c r="R26" s="1"/>
      <c r="S26" s="1"/>
    </row>
    <row r="27" spans="1:19" ht="12.75">
      <c r="A27" s="16"/>
      <c r="B27" s="1"/>
      <c r="C27" s="30" t="s">
        <v>40</v>
      </c>
      <c r="D27" s="1"/>
      <c r="E27" s="60"/>
      <c r="F27" s="50"/>
      <c r="K27" s="1"/>
      <c r="L27" s="1"/>
      <c r="M27" s="1"/>
      <c r="P27" s="1"/>
      <c r="Q27" s="1"/>
      <c r="R27" s="1"/>
      <c r="S27" s="1"/>
    </row>
    <row r="28" spans="1:19" ht="12.75">
      <c r="A28" s="16"/>
      <c r="B28" s="1"/>
      <c r="C28" s="45"/>
      <c r="D28" s="1"/>
      <c r="E28" s="60"/>
      <c r="F28" s="50"/>
      <c r="K28" s="1"/>
      <c r="L28" s="1"/>
      <c r="M28" s="1"/>
      <c r="P28" s="1"/>
      <c r="Q28" s="1"/>
      <c r="R28" s="1"/>
      <c r="S28" s="1"/>
    </row>
    <row r="29" spans="1:19" ht="12.75">
      <c r="A29" s="16"/>
      <c r="B29" s="1"/>
      <c r="C29" s="45"/>
      <c r="D29" s="1"/>
      <c r="E29" s="60"/>
      <c r="F29" s="54"/>
      <c r="G29" s="27"/>
      <c r="H29" s="4"/>
      <c r="I29" s="4"/>
      <c r="J29" s="4"/>
      <c r="K29" s="1"/>
      <c r="L29" s="1"/>
      <c r="M29" s="1"/>
      <c r="P29" s="1"/>
      <c r="Q29" s="1"/>
      <c r="R29" s="1"/>
      <c r="S29" s="1"/>
    </row>
    <row r="30" spans="1:19" ht="12.75">
      <c r="A30" s="16"/>
      <c r="B30" s="1"/>
      <c r="C30" s="45"/>
      <c r="D30" s="1"/>
      <c r="E30" s="60"/>
      <c r="F30" s="50"/>
      <c r="K30" s="1"/>
      <c r="L30" s="1"/>
      <c r="M30" s="1"/>
      <c r="P30" s="1"/>
      <c r="Q30" s="1"/>
      <c r="R30" s="1"/>
      <c r="S30" s="1"/>
    </row>
    <row r="31" spans="1:19" ht="13.5" thickBot="1">
      <c r="A31" s="16"/>
      <c r="B31" s="1"/>
      <c r="C31" s="1"/>
      <c r="D31" s="1"/>
      <c r="E31" s="60"/>
      <c r="F31" s="50"/>
      <c r="K31" s="1"/>
      <c r="L31" s="1"/>
      <c r="M31" s="1"/>
      <c r="P31" s="1"/>
      <c r="Q31" s="1"/>
      <c r="R31" s="1"/>
      <c r="S31" s="1"/>
    </row>
    <row r="32" spans="1:19" ht="13.5" thickBot="1">
      <c r="A32" s="19"/>
      <c r="B32" s="20"/>
      <c r="C32" s="21" t="s">
        <v>32</v>
      </c>
      <c r="D32" s="21"/>
      <c r="E32" s="61"/>
      <c r="F32" s="51">
        <f>SUM(F23:F30)</f>
        <v>0</v>
      </c>
      <c r="G32" s="28"/>
      <c r="K32" s="10"/>
      <c r="L32" s="1"/>
      <c r="M32" s="1"/>
      <c r="P32" s="1"/>
      <c r="Q32" s="1"/>
      <c r="R32" s="1"/>
      <c r="S32" s="1"/>
    </row>
    <row r="33" spans="1:19" ht="13.5" thickBot="1">
      <c r="A33" s="1"/>
      <c r="B33" s="1"/>
      <c r="C33" s="10"/>
      <c r="D33" s="10"/>
      <c r="E33" s="62"/>
      <c r="F33" s="52"/>
      <c r="G33" s="28"/>
      <c r="K33" s="1"/>
      <c r="L33" s="1"/>
      <c r="M33" s="1"/>
      <c r="P33" s="1"/>
      <c r="Q33" s="1"/>
      <c r="R33" s="1"/>
      <c r="S33" s="1"/>
    </row>
    <row r="34" spans="1:19" ht="12.75">
      <c r="A34" s="11" t="s">
        <v>14</v>
      </c>
      <c r="B34" s="12"/>
      <c r="C34" s="12"/>
      <c r="D34" s="12"/>
      <c r="E34" s="63"/>
      <c r="F34" s="53"/>
      <c r="G34" s="28"/>
      <c r="K34" s="1"/>
      <c r="L34" s="1"/>
      <c r="M34" s="1"/>
      <c r="P34" s="1"/>
      <c r="Q34" s="1"/>
      <c r="R34" s="1"/>
      <c r="S34" s="1"/>
    </row>
    <row r="35" spans="1:19" ht="12.75">
      <c r="A35" s="14"/>
      <c r="B35" s="1" t="s">
        <v>2</v>
      </c>
      <c r="C35" s="1"/>
      <c r="D35" s="1"/>
      <c r="E35" s="60"/>
      <c r="F35" s="50"/>
      <c r="K35" s="1"/>
      <c r="L35" s="1"/>
      <c r="M35" s="1"/>
      <c r="P35" s="1"/>
      <c r="Q35" s="1"/>
      <c r="R35" s="1"/>
      <c r="S35" s="1"/>
    </row>
    <row r="36" spans="1:19" ht="12.75">
      <c r="A36" s="14"/>
      <c r="B36" s="8" t="s">
        <v>33</v>
      </c>
      <c r="C36" s="1"/>
      <c r="D36" s="1"/>
      <c r="E36" s="60"/>
      <c r="F36" s="50"/>
      <c r="K36" s="1"/>
      <c r="L36" s="1"/>
      <c r="M36" s="1"/>
      <c r="P36" s="1"/>
      <c r="Q36" s="1"/>
      <c r="R36" s="1"/>
      <c r="S36" s="1"/>
    </row>
    <row r="37" spans="1:19" ht="12.75">
      <c r="A37" s="16"/>
      <c r="B37" s="1"/>
      <c r="C37" s="1" t="s">
        <v>80</v>
      </c>
      <c r="D37" s="68">
        <v>0</v>
      </c>
      <c r="E37" s="60">
        <v>0.5</v>
      </c>
      <c r="F37" s="50">
        <f>+D37*E37</f>
        <v>0</v>
      </c>
      <c r="G37" s="27"/>
      <c r="H37" s="1"/>
      <c r="I37" s="7"/>
      <c r="J37" s="7"/>
      <c r="K37" s="1"/>
      <c r="L37" s="1"/>
      <c r="M37" s="1"/>
      <c r="P37" s="1"/>
      <c r="Q37" s="1"/>
      <c r="R37" s="1"/>
      <c r="S37" s="1"/>
    </row>
    <row r="38" spans="1:19" ht="12.75">
      <c r="A38" s="16"/>
      <c r="B38" s="1"/>
      <c r="C38" s="1" t="s">
        <v>64</v>
      </c>
      <c r="D38" s="68">
        <v>0</v>
      </c>
      <c r="E38" s="60">
        <v>0.25</v>
      </c>
      <c r="F38" s="50">
        <f>+D38*E38</f>
        <v>0</v>
      </c>
      <c r="K38" s="1"/>
      <c r="L38" s="1"/>
      <c r="M38" s="1"/>
      <c r="P38" s="1"/>
      <c r="Q38" s="1"/>
      <c r="R38" s="1"/>
      <c r="S38" s="1"/>
    </row>
    <row r="39" spans="1:19" ht="12.75">
      <c r="A39" s="16"/>
      <c r="B39" s="1"/>
      <c r="C39" s="9" t="s">
        <v>65</v>
      </c>
      <c r="D39" s="69"/>
      <c r="E39" s="60"/>
      <c r="F39" s="50">
        <f>+F37+F38</f>
        <v>0</v>
      </c>
      <c r="K39" s="1"/>
      <c r="L39" s="1"/>
      <c r="M39" s="1"/>
      <c r="P39" s="1"/>
      <c r="Q39" s="1"/>
      <c r="R39" s="1"/>
      <c r="S39" s="1"/>
    </row>
    <row r="40" spans="1:19" ht="12.75">
      <c r="A40" s="16"/>
      <c r="B40" s="1"/>
      <c r="C40" s="1" t="s">
        <v>82</v>
      </c>
      <c r="D40" s="68">
        <v>0</v>
      </c>
      <c r="E40" s="75">
        <v>0.25</v>
      </c>
      <c r="F40" s="50">
        <f>-F39*D40*E40</f>
        <v>0</v>
      </c>
      <c r="K40" s="1"/>
      <c r="L40" s="1"/>
      <c r="M40" s="1"/>
      <c r="P40" s="1"/>
      <c r="Q40" s="1"/>
      <c r="R40" s="1"/>
      <c r="S40" s="1"/>
    </row>
    <row r="41" spans="1:19" ht="12.75">
      <c r="A41" s="16"/>
      <c r="B41" s="8" t="s">
        <v>34</v>
      </c>
      <c r="C41" s="1"/>
      <c r="D41" s="69"/>
      <c r="E41" s="60"/>
      <c r="F41" s="50"/>
      <c r="K41" s="1"/>
      <c r="L41" s="1"/>
      <c r="M41" s="1"/>
      <c r="P41" s="1"/>
      <c r="Q41" s="1"/>
      <c r="R41" s="1"/>
      <c r="S41" s="1"/>
    </row>
    <row r="42" spans="1:19" ht="12.75">
      <c r="A42" s="16"/>
      <c r="B42" s="1"/>
      <c r="C42" s="1" t="s">
        <v>81</v>
      </c>
      <c r="D42" s="68">
        <v>0</v>
      </c>
      <c r="E42" s="60">
        <v>0.5</v>
      </c>
      <c r="F42" s="50">
        <f>+D42*E42</f>
        <v>0</v>
      </c>
      <c r="K42" s="1"/>
      <c r="L42" s="1"/>
      <c r="M42" s="1"/>
      <c r="P42" s="1"/>
      <c r="Q42" s="1"/>
      <c r="R42" s="1"/>
      <c r="S42" s="1"/>
    </row>
    <row r="43" spans="1:19" ht="12.75">
      <c r="A43" s="16"/>
      <c r="B43" s="1"/>
      <c r="C43" s="1" t="s">
        <v>67</v>
      </c>
      <c r="D43" s="68">
        <v>0</v>
      </c>
      <c r="E43" s="60">
        <v>0.25</v>
      </c>
      <c r="F43" s="50">
        <f>+D43*E43</f>
        <v>0</v>
      </c>
      <c r="K43" s="1"/>
      <c r="L43" s="1"/>
      <c r="M43" s="1"/>
      <c r="P43" s="1"/>
      <c r="Q43" s="1"/>
      <c r="R43" s="1"/>
      <c r="S43" s="1"/>
    </row>
    <row r="44" spans="1:19" ht="12.75">
      <c r="A44" s="16"/>
      <c r="B44" s="1"/>
      <c r="C44" s="9" t="s">
        <v>66</v>
      </c>
      <c r="D44" s="69"/>
      <c r="E44" s="60"/>
      <c r="F44" s="50">
        <f>+F42+F43</f>
        <v>0</v>
      </c>
      <c r="K44" s="1"/>
      <c r="L44" s="1"/>
      <c r="M44" s="1"/>
      <c r="P44" s="1"/>
      <c r="Q44" s="1"/>
      <c r="R44" s="1"/>
      <c r="S44" s="1"/>
    </row>
    <row r="45" spans="1:19" ht="12.75">
      <c r="A45" s="16"/>
      <c r="B45" s="1"/>
      <c r="C45" s="1" t="s">
        <v>82</v>
      </c>
      <c r="D45" s="68">
        <v>0</v>
      </c>
      <c r="E45" s="75">
        <v>0.25</v>
      </c>
      <c r="F45" s="50">
        <f>-F44*D45*E45</f>
        <v>0</v>
      </c>
      <c r="K45" s="1"/>
      <c r="L45" s="1"/>
      <c r="M45" s="1"/>
      <c r="P45" s="1"/>
      <c r="Q45" s="1"/>
      <c r="R45" s="1"/>
      <c r="S45" s="1"/>
    </row>
    <row r="46" spans="1:19" ht="13.5" thickBot="1">
      <c r="A46" s="16"/>
      <c r="B46" s="1"/>
      <c r="C46" s="1"/>
      <c r="D46" s="1"/>
      <c r="E46" s="60"/>
      <c r="F46" s="54"/>
      <c r="G46" s="27"/>
      <c r="H46" s="4"/>
      <c r="I46" s="4"/>
      <c r="J46" s="4"/>
      <c r="K46" s="1"/>
      <c r="L46" s="1"/>
      <c r="M46" s="1"/>
      <c r="P46" s="1"/>
      <c r="Q46" s="1"/>
      <c r="R46" s="1"/>
      <c r="S46" s="1"/>
    </row>
    <row r="47" spans="1:19" ht="13.5" thickBot="1">
      <c r="A47" s="19"/>
      <c r="B47" s="20"/>
      <c r="C47" s="21" t="s">
        <v>3</v>
      </c>
      <c r="D47" s="21"/>
      <c r="E47" s="61"/>
      <c r="F47" s="51">
        <f>+F39+F40+F44+F45</f>
        <v>0</v>
      </c>
      <c r="G47" s="28"/>
      <c r="K47" s="10"/>
      <c r="L47" s="1"/>
      <c r="M47" s="1"/>
      <c r="P47" s="1"/>
      <c r="Q47" s="1"/>
      <c r="R47" s="1"/>
      <c r="S47" s="1"/>
    </row>
    <row r="48" spans="3:19" ht="13.5" thickBot="1">
      <c r="C48" s="5"/>
      <c r="D48" s="5"/>
      <c r="E48" s="64"/>
      <c r="F48" s="52"/>
      <c r="K48" s="10"/>
      <c r="L48" s="1"/>
      <c r="M48" s="1"/>
      <c r="P48" s="1"/>
      <c r="Q48" s="1"/>
      <c r="R48" s="1"/>
      <c r="S48" s="1"/>
    </row>
    <row r="49" spans="1:19" ht="12.75">
      <c r="A49" s="11" t="s">
        <v>15</v>
      </c>
      <c r="B49" s="12"/>
      <c r="C49" s="12"/>
      <c r="D49" s="12"/>
      <c r="E49" s="63"/>
      <c r="F49" s="55"/>
      <c r="G49" s="29"/>
      <c r="H49" s="29"/>
      <c r="K49" s="1"/>
      <c r="L49" s="1"/>
      <c r="M49" s="1"/>
      <c r="P49" s="1"/>
      <c r="Q49" s="1"/>
      <c r="R49" s="1"/>
      <c r="S49" s="1"/>
    </row>
    <row r="50" spans="1:19" ht="12.75">
      <c r="A50" s="14"/>
      <c r="B50" s="1"/>
      <c r="C50" s="1"/>
      <c r="D50" s="1"/>
      <c r="E50" s="60"/>
      <c r="F50" s="56"/>
      <c r="G50" s="29"/>
      <c r="H50" s="29"/>
      <c r="K50" s="1"/>
      <c r="L50" s="1"/>
      <c r="M50" s="1"/>
      <c r="P50" s="1"/>
      <c r="Q50" s="1"/>
      <c r="R50" s="1"/>
      <c r="S50" s="1"/>
    </row>
    <row r="51" spans="1:19" ht="12.75">
      <c r="A51" s="14"/>
      <c r="B51" s="8" t="s">
        <v>36</v>
      </c>
      <c r="C51" s="1"/>
      <c r="D51" s="1"/>
      <c r="E51" s="60"/>
      <c r="F51" s="56"/>
      <c r="G51" s="29"/>
      <c r="H51" s="29"/>
      <c r="K51" s="1"/>
      <c r="L51" s="1"/>
      <c r="M51" s="1"/>
      <c r="P51" s="1"/>
      <c r="Q51" s="1"/>
      <c r="R51" s="1"/>
      <c r="S51" s="1"/>
    </row>
    <row r="52" spans="1:19" ht="12.75">
      <c r="A52" s="14"/>
      <c r="B52" s="46" t="s">
        <v>37</v>
      </c>
      <c r="C52" s="1"/>
      <c r="D52" s="1"/>
      <c r="E52" s="60"/>
      <c r="F52" s="56"/>
      <c r="G52" s="27"/>
      <c r="H52" s="6"/>
      <c r="K52" s="1"/>
      <c r="L52" s="1"/>
      <c r="M52" s="1"/>
      <c r="P52" s="1"/>
      <c r="Q52" s="1"/>
      <c r="R52" s="1"/>
      <c r="S52" s="1"/>
    </row>
    <row r="53" spans="1:19" ht="12.75">
      <c r="A53" s="14"/>
      <c r="B53" s="46" t="s">
        <v>38</v>
      </c>
      <c r="C53" s="1"/>
      <c r="D53" s="1"/>
      <c r="E53" s="60"/>
      <c r="F53" s="56"/>
      <c r="G53" s="27"/>
      <c r="H53" s="6"/>
      <c r="K53" s="1"/>
      <c r="L53" s="1"/>
      <c r="M53" s="1"/>
      <c r="P53" s="1"/>
      <c r="Q53" s="1"/>
      <c r="R53" s="1"/>
      <c r="S53" s="1"/>
    </row>
    <row r="54" spans="1:19" ht="12.75">
      <c r="A54" s="14"/>
      <c r="B54" s="1"/>
      <c r="C54" s="1" t="s">
        <v>77</v>
      </c>
      <c r="D54" s="68">
        <v>0</v>
      </c>
      <c r="E54" s="60">
        <v>1000</v>
      </c>
      <c r="F54" s="50">
        <f>+D54*E54</f>
        <v>0</v>
      </c>
      <c r="G54" s="27"/>
      <c r="H54" s="6"/>
      <c r="K54" s="1"/>
      <c r="L54" s="1"/>
      <c r="M54" s="1"/>
      <c r="P54" s="1"/>
      <c r="Q54" s="1"/>
      <c r="R54" s="1"/>
      <c r="S54" s="1"/>
    </row>
    <row r="55" spans="1:19" ht="12.75">
      <c r="A55" s="14"/>
      <c r="B55" s="1"/>
      <c r="C55" s="1"/>
      <c r="D55" s="69"/>
      <c r="E55" s="60"/>
      <c r="F55" s="56"/>
      <c r="G55" s="27"/>
      <c r="H55" s="6"/>
      <c r="K55" s="1"/>
      <c r="L55" s="1"/>
      <c r="M55" s="1"/>
      <c r="P55" s="1"/>
      <c r="Q55" s="1"/>
      <c r="R55" s="1"/>
      <c r="S55" s="1"/>
    </row>
    <row r="56" spans="1:19" ht="12.75">
      <c r="A56" s="14"/>
      <c r="B56" s="8" t="s">
        <v>39</v>
      </c>
      <c r="C56" s="1"/>
      <c r="D56" s="69"/>
      <c r="E56" s="60"/>
      <c r="F56" s="56"/>
      <c r="G56" s="27"/>
      <c r="H56" s="6"/>
      <c r="K56" s="1"/>
      <c r="L56" s="1"/>
      <c r="M56" s="1"/>
      <c r="P56" s="1"/>
      <c r="Q56" s="1"/>
      <c r="R56" s="1"/>
      <c r="S56" s="1"/>
    </row>
    <row r="57" spans="1:19" ht="12.75">
      <c r="A57" s="16"/>
      <c r="B57" s="1"/>
      <c r="C57" s="1" t="s">
        <v>68</v>
      </c>
      <c r="D57" s="68">
        <v>0</v>
      </c>
      <c r="E57" s="60">
        <v>500</v>
      </c>
      <c r="F57" s="50">
        <f>+D57*E57</f>
        <v>0</v>
      </c>
      <c r="K57" s="8"/>
      <c r="L57" s="1"/>
      <c r="M57" s="1"/>
      <c r="P57" s="1"/>
      <c r="Q57" s="1"/>
      <c r="R57" s="1"/>
      <c r="S57" s="1"/>
    </row>
    <row r="58" spans="1:19" ht="12.75">
      <c r="A58" s="16"/>
      <c r="B58" s="1"/>
      <c r="C58" s="1" t="s">
        <v>74</v>
      </c>
      <c r="D58" s="68">
        <v>0</v>
      </c>
      <c r="E58" s="60">
        <v>500</v>
      </c>
      <c r="F58" s="50">
        <f>+D58*E58</f>
        <v>0</v>
      </c>
      <c r="K58" s="8"/>
      <c r="L58" s="1"/>
      <c r="M58" s="1"/>
      <c r="P58" s="1"/>
      <c r="Q58" s="1"/>
      <c r="R58" s="1"/>
      <c r="S58" s="1"/>
    </row>
    <row r="59" spans="1:19" ht="14.25">
      <c r="A59" s="16"/>
      <c r="B59" s="1"/>
      <c r="C59" s="1" t="s">
        <v>69</v>
      </c>
      <c r="D59" s="68">
        <v>0</v>
      </c>
      <c r="E59" s="60">
        <v>10</v>
      </c>
      <c r="F59" s="50">
        <f>+D59*E59</f>
        <v>0</v>
      </c>
      <c r="K59" s="8"/>
      <c r="L59" s="1"/>
      <c r="M59" s="1"/>
      <c r="P59" s="1"/>
      <c r="Q59" s="1"/>
      <c r="R59" s="1"/>
      <c r="S59" s="1"/>
    </row>
    <row r="60" spans="1:19" ht="12.75">
      <c r="A60" s="16"/>
      <c r="C60" s="1" t="s">
        <v>78</v>
      </c>
      <c r="D60" s="68">
        <v>0</v>
      </c>
      <c r="E60" s="60">
        <v>25000</v>
      </c>
      <c r="F60" s="50">
        <f>+D60*E60</f>
        <v>0</v>
      </c>
      <c r="G60" s="27"/>
      <c r="K60" s="8"/>
      <c r="L60" s="1"/>
      <c r="M60" s="1"/>
      <c r="P60" s="1"/>
      <c r="Q60" s="1"/>
      <c r="R60" s="1"/>
      <c r="S60" s="1"/>
    </row>
    <row r="61" spans="1:19" ht="13.5" thickBot="1">
      <c r="A61" s="16"/>
      <c r="C61" s="1"/>
      <c r="D61" s="1"/>
      <c r="E61" s="60"/>
      <c r="F61" s="58"/>
      <c r="G61" s="27"/>
      <c r="K61" s="8"/>
      <c r="L61" s="1"/>
      <c r="M61" s="1"/>
      <c r="P61" s="1"/>
      <c r="Q61" s="1"/>
      <c r="R61" s="1"/>
      <c r="S61" s="1"/>
    </row>
    <row r="62" spans="1:19" ht="13.5" thickBot="1">
      <c r="A62" s="19"/>
      <c r="B62" s="20"/>
      <c r="C62" s="21" t="s">
        <v>4</v>
      </c>
      <c r="D62" s="21"/>
      <c r="E62" s="61"/>
      <c r="F62" s="51">
        <f>SUM(F54:F60)</f>
        <v>0</v>
      </c>
      <c r="G62" s="29"/>
      <c r="K62" s="1"/>
      <c r="L62" s="1"/>
      <c r="M62" s="1"/>
      <c r="P62" s="1"/>
      <c r="Q62" s="1"/>
      <c r="R62" s="1"/>
      <c r="S62" s="1"/>
    </row>
    <row r="63" spans="6:19" ht="12.75">
      <c r="F63" s="1"/>
      <c r="G63" s="27"/>
      <c r="K63" s="1"/>
      <c r="L63" s="1"/>
      <c r="M63" s="1"/>
      <c r="P63" s="1"/>
      <c r="Q63" s="1"/>
      <c r="R63" s="1"/>
      <c r="S63" s="1"/>
    </row>
    <row r="64" spans="1:19" ht="12.75">
      <c r="A64" s="1"/>
      <c r="B64" s="1"/>
      <c r="C64" s="23"/>
      <c r="D64" s="23"/>
      <c r="E64" s="36"/>
      <c r="F64" s="1"/>
      <c r="K64" s="1"/>
      <c r="L64" s="1"/>
      <c r="M64" s="1"/>
      <c r="P64" s="1"/>
      <c r="Q64" s="1"/>
      <c r="R64" s="1"/>
      <c r="S64" s="1"/>
    </row>
    <row r="65" spans="1:19" ht="12.75">
      <c r="A65" s="77" t="s">
        <v>21</v>
      </c>
      <c r="B65" s="77"/>
      <c r="C65" s="77"/>
      <c r="D65" s="77"/>
      <c r="E65" s="77"/>
      <c r="F65" s="77"/>
      <c r="K65" s="1"/>
      <c r="L65" s="1"/>
      <c r="M65" s="1"/>
      <c r="P65" s="1"/>
      <c r="Q65" s="1"/>
      <c r="R65" s="1"/>
      <c r="S65" s="1"/>
    </row>
    <row r="66" spans="1:19" ht="12.75">
      <c r="A66" s="1"/>
      <c r="B66" s="1"/>
      <c r="C66" s="23"/>
      <c r="D66" s="2" t="s">
        <v>53</v>
      </c>
      <c r="E66" s="2"/>
      <c r="F66" s="1"/>
      <c r="K66" s="1"/>
      <c r="L66" s="1"/>
      <c r="M66" s="1"/>
      <c r="P66" s="1"/>
      <c r="Q66" s="1"/>
      <c r="R66" s="1"/>
      <c r="S66" s="1"/>
    </row>
    <row r="67" spans="3:19" ht="13.5" thickBot="1">
      <c r="C67" s="3" t="s">
        <v>84</v>
      </c>
      <c r="D67" s="3" t="s">
        <v>55</v>
      </c>
      <c r="E67" s="2" t="s">
        <v>54</v>
      </c>
      <c r="F67" s="1"/>
      <c r="K67" s="1"/>
      <c r="L67" s="1"/>
      <c r="M67" s="1"/>
      <c r="P67" s="1"/>
      <c r="Q67" s="1"/>
      <c r="R67" s="1"/>
      <c r="S67" s="1"/>
    </row>
    <row r="68" spans="1:19" ht="12.75">
      <c r="A68" s="11" t="s">
        <v>16</v>
      </c>
      <c r="B68" s="12"/>
      <c r="C68" s="22"/>
      <c r="D68" s="22"/>
      <c r="E68" s="37"/>
      <c r="F68" s="13"/>
      <c r="G68" s="28"/>
      <c r="K68" s="1"/>
      <c r="L68" s="1"/>
      <c r="M68" s="1"/>
      <c r="P68" s="1"/>
      <c r="Q68" s="1"/>
      <c r="R68" s="1"/>
      <c r="S68" s="1"/>
    </row>
    <row r="69" spans="1:19" ht="12.75">
      <c r="A69" s="16"/>
      <c r="B69" s="1" t="s">
        <v>41</v>
      </c>
      <c r="C69" s="1"/>
      <c r="D69" s="1"/>
      <c r="E69" s="7"/>
      <c r="F69" s="15"/>
      <c r="G69" s="27"/>
      <c r="H69" s="1"/>
      <c r="K69" s="1"/>
      <c r="L69" s="1"/>
      <c r="M69" s="1"/>
      <c r="P69" s="1"/>
      <c r="Q69" s="1"/>
      <c r="R69" s="1"/>
      <c r="S69" s="1"/>
    </row>
    <row r="70" spans="1:19" ht="12.75">
      <c r="A70" s="16"/>
      <c r="B70" s="1"/>
      <c r="C70" s="1"/>
      <c r="D70" s="1"/>
      <c r="E70" s="7"/>
      <c r="F70" s="15"/>
      <c r="G70" s="27"/>
      <c r="H70" s="1"/>
      <c r="K70" s="1"/>
      <c r="L70" s="1"/>
      <c r="M70" s="1"/>
      <c r="P70" s="1"/>
      <c r="Q70" s="1"/>
      <c r="R70" s="1"/>
      <c r="S70" s="1"/>
    </row>
    <row r="71" spans="1:19" ht="12.75">
      <c r="A71" s="16"/>
      <c r="B71" s="1"/>
      <c r="C71" s="1" t="s">
        <v>70</v>
      </c>
      <c r="D71" s="68">
        <v>0</v>
      </c>
      <c r="E71" s="60">
        <v>1000</v>
      </c>
      <c r="F71" s="50">
        <f>+D71*E71</f>
        <v>0</v>
      </c>
      <c r="G71" s="27"/>
      <c r="H71" s="1"/>
      <c r="K71" s="1"/>
      <c r="L71" s="1"/>
      <c r="M71" s="1"/>
      <c r="P71" s="1"/>
      <c r="Q71" s="1"/>
      <c r="R71" s="1"/>
      <c r="S71" s="1"/>
    </row>
    <row r="72" spans="1:19" ht="12.75">
      <c r="A72" s="16"/>
      <c r="B72" s="1"/>
      <c r="C72" s="1" t="s">
        <v>79</v>
      </c>
      <c r="D72" s="68">
        <v>0</v>
      </c>
      <c r="E72" s="60">
        <v>1000</v>
      </c>
      <c r="F72" s="50">
        <f>+D72*E72</f>
        <v>0</v>
      </c>
      <c r="G72" s="27"/>
      <c r="H72" s="1"/>
      <c r="K72" s="1"/>
      <c r="L72" s="1"/>
      <c r="M72" s="1"/>
      <c r="P72" s="1"/>
      <c r="Q72" s="1"/>
      <c r="R72" s="1"/>
      <c r="S72" s="1"/>
    </row>
    <row r="73" spans="1:19" ht="12.75">
      <c r="A73" s="16"/>
      <c r="B73" s="1"/>
      <c r="C73" s="1" t="s">
        <v>71</v>
      </c>
      <c r="D73" s="68">
        <v>0</v>
      </c>
      <c r="E73" s="60">
        <v>250</v>
      </c>
      <c r="F73" s="50">
        <f>+D73*E73</f>
        <v>0</v>
      </c>
      <c r="G73" s="27"/>
      <c r="H73" s="1"/>
      <c r="K73" s="1"/>
      <c r="L73" s="1"/>
      <c r="M73" s="1"/>
      <c r="P73" s="1"/>
      <c r="Q73" s="1"/>
      <c r="R73" s="1"/>
      <c r="S73" s="1"/>
    </row>
    <row r="74" spans="1:19" ht="12.75">
      <c r="A74" s="16"/>
      <c r="B74" s="1"/>
      <c r="C74" s="1" t="s">
        <v>72</v>
      </c>
      <c r="D74" s="68">
        <v>0</v>
      </c>
      <c r="E74" s="60">
        <v>100</v>
      </c>
      <c r="F74" s="50">
        <f>+D74*E74</f>
        <v>0</v>
      </c>
      <c r="G74" s="27"/>
      <c r="H74" s="1"/>
      <c r="K74" s="1"/>
      <c r="L74" s="1"/>
      <c r="M74" s="1"/>
      <c r="P74" s="1"/>
      <c r="Q74" s="1"/>
      <c r="R74" s="1"/>
      <c r="S74" s="1"/>
    </row>
    <row r="75" spans="1:19" ht="12.75">
      <c r="A75" s="16"/>
      <c r="B75" s="1"/>
      <c r="C75" s="1" t="s">
        <v>73</v>
      </c>
      <c r="D75" s="68">
        <v>0</v>
      </c>
      <c r="E75" s="60">
        <v>500</v>
      </c>
      <c r="F75" s="50">
        <f>+D75*E75</f>
        <v>0</v>
      </c>
      <c r="G75" s="27"/>
      <c r="H75" s="1"/>
      <c r="K75" s="1"/>
      <c r="L75" s="1"/>
      <c r="M75" s="1"/>
      <c r="P75" s="1"/>
      <c r="Q75" s="1"/>
      <c r="R75" s="1"/>
      <c r="S75" s="1"/>
    </row>
    <row r="76" spans="1:19" ht="13.5" thickBot="1">
      <c r="A76" s="16"/>
      <c r="B76" s="1"/>
      <c r="C76" s="1"/>
      <c r="D76" s="1"/>
      <c r="E76" s="60"/>
      <c r="F76" s="65"/>
      <c r="G76" s="27"/>
      <c r="H76" s="1"/>
      <c r="K76" s="1"/>
      <c r="L76" s="1"/>
      <c r="M76" s="1"/>
      <c r="P76" s="1"/>
      <c r="Q76" s="1"/>
      <c r="R76" s="1"/>
      <c r="S76" s="1"/>
    </row>
    <row r="77" spans="1:19" ht="13.5" thickBot="1">
      <c r="A77" s="19"/>
      <c r="B77" s="20"/>
      <c r="C77" s="21" t="s">
        <v>5</v>
      </c>
      <c r="D77" s="21"/>
      <c r="E77" s="61"/>
      <c r="F77" s="51">
        <f>SUM(F70:F75)</f>
        <v>0</v>
      </c>
      <c r="G77" s="28"/>
      <c r="K77" s="1"/>
      <c r="L77" s="1"/>
      <c r="M77" s="1"/>
      <c r="P77" s="1"/>
      <c r="Q77" s="1"/>
      <c r="R77" s="1"/>
      <c r="S77" s="1"/>
    </row>
    <row r="78" spans="11:19" ht="13.5" thickBot="1">
      <c r="K78" s="1"/>
      <c r="L78" s="1"/>
      <c r="M78" s="1"/>
      <c r="N78" s="1"/>
      <c r="P78" s="1"/>
      <c r="Q78" s="1"/>
      <c r="R78" s="1"/>
      <c r="S78" s="1"/>
    </row>
    <row r="79" spans="1:19" ht="12.75">
      <c r="A79" s="11" t="s">
        <v>6</v>
      </c>
      <c r="B79" s="12"/>
      <c r="C79" s="12"/>
      <c r="D79" s="12"/>
      <c r="E79" s="34"/>
      <c r="F79" s="13"/>
      <c r="K79" s="1"/>
      <c r="L79" s="1"/>
      <c r="M79" s="1"/>
      <c r="N79" s="1"/>
      <c r="P79" s="1"/>
      <c r="Q79" s="1"/>
      <c r="R79" s="1"/>
      <c r="S79" s="1"/>
    </row>
    <row r="80" spans="1:19" ht="12.75">
      <c r="A80" s="16"/>
      <c r="B80" s="1"/>
      <c r="C80" s="10"/>
      <c r="D80" s="10"/>
      <c r="E80" s="6"/>
      <c r="F80" s="15"/>
      <c r="K80" s="1"/>
      <c r="L80" s="1"/>
      <c r="M80" s="1"/>
      <c r="N80" s="1"/>
      <c r="P80" s="1"/>
      <c r="Q80" s="1"/>
      <c r="R80" s="1"/>
      <c r="S80" s="1"/>
    </row>
    <row r="81" spans="1:19" ht="12.75">
      <c r="A81" s="16"/>
      <c r="B81" s="8" t="s">
        <v>43</v>
      </c>
      <c r="C81" s="10"/>
      <c r="D81" s="10"/>
      <c r="E81" s="6"/>
      <c r="F81" s="15"/>
      <c r="K81" s="1"/>
      <c r="L81" s="1"/>
      <c r="M81" s="1"/>
      <c r="N81" s="1"/>
      <c r="P81" s="1"/>
      <c r="Q81" s="1"/>
      <c r="R81" s="1"/>
      <c r="S81" s="1"/>
    </row>
    <row r="82" spans="1:19" ht="12.75">
      <c r="A82" s="16"/>
      <c r="B82" s="1"/>
      <c r="C82" s="1" t="s">
        <v>7</v>
      </c>
      <c r="D82" s="1"/>
      <c r="E82" s="7"/>
      <c r="F82" s="57">
        <f>+F18</f>
        <v>0</v>
      </c>
      <c r="K82" s="1"/>
      <c r="L82" s="1"/>
      <c r="M82" s="1"/>
      <c r="N82" s="1"/>
      <c r="P82" s="1"/>
      <c r="Q82" s="1"/>
      <c r="R82" s="1"/>
      <c r="S82" s="1"/>
    </row>
    <row r="83" spans="1:19" ht="12.75">
      <c r="A83" s="16"/>
      <c r="B83" s="1"/>
      <c r="C83" s="9"/>
      <c r="D83" s="9"/>
      <c r="E83" s="7"/>
      <c r="F83" s="15"/>
      <c r="K83" s="1"/>
      <c r="L83" s="1"/>
      <c r="M83" s="1"/>
      <c r="N83" s="1"/>
      <c r="P83" s="1"/>
      <c r="Q83" s="1"/>
      <c r="R83" s="1"/>
      <c r="S83" s="1"/>
    </row>
    <row r="84" spans="1:19" ht="12.75">
      <c r="A84" s="16"/>
      <c r="B84" s="1"/>
      <c r="C84" s="1" t="s">
        <v>42</v>
      </c>
      <c r="D84" s="1"/>
      <c r="E84" s="7"/>
      <c r="F84" s="57">
        <f>+F32</f>
        <v>0</v>
      </c>
      <c r="K84" s="1"/>
      <c r="L84" s="1"/>
      <c r="M84" s="1"/>
      <c r="N84" s="1"/>
      <c r="P84" s="1"/>
      <c r="Q84" s="1"/>
      <c r="R84" s="1"/>
      <c r="S84" s="1"/>
    </row>
    <row r="85" spans="1:19" ht="12.75">
      <c r="A85" s="16"/>
      <c r="B85" s="1"/>
      <c r="C85" s="9"/>
      <c r="D85" s="9"/>
      <c r="E85" s="7"/>
      <c r="F85" s="15"/>
      <c r="K85" s="1"/>
      <c r="L85" s="1"/>
      <c r="M85" s="1"/>
      <c r="N85" s="1"/>
      <c r="P85" s="1"/>
      <c r="Q85" s="1"/>
      <c r="R85" s="1"/>
      <c r="S85" s="1"/>
    </row>
    <row r="86" spans="1:19" ht="12.75">
      <c r="A86" s="16"/>
      <c r="B86" s="1"/>
      <c r="C86" s="24" t="s">
        <v>8</v>
      </c>
      <c r="D86" s="24"/>
      <c r="E86" s="7"/>
      <c r="F86" s="57">
        <f>+F47</f>
        <v>0</v>
      </c>
      <c r="K86" s="1"/>
      <c r="L86" s="1"/>
      <c r="M86" s="1"/>
      <c r="N86" s="1"/>
      <c r="P86" s="1"/>
      <c r="Q86" s="1"/>
      <c r="R86" s="1"/>
      <c r="S86" s="1"/>
    </row>
    <row r="87" spans="1:19" ht="12.75">
      <c r="A87" s="16"/>
      <c r="B87" s="1"/>
      <c r="C87" s="24"/>
      <c r="D87" s="24"/>
      <c r="E87" s="7"/>
      <c r="F87" s="15"/>
      <c r="K87" s="1"/>
      <c r="L87" s="1"/>
      <c r="M87" s="1"/>
      <c r="N87" s="1"/>
      <c r="P87" s="1"/>
      <c r="Q87" s="1"/>
      <c r="R87" s="1"/>
      <c r="S87" s="1"/>
    </row>
    <row r="88" spans="1:19" ht="12.75">
      <c r="A88" s="16"/>
      <c r="B88" s="1"/>
      <c r="C88" s="24" t="s">
        <v>11</v>
      </c>
      <c r="D88" s="24"/>
      <c r="E88" s="7"/>
      <c r="F88" s="57">
        <f>+F62</f>
        <v>0</v>
      </c>
      <c r="G88" s="27"/>
      <c r="K88" s="1"/>
      <c r="L88" s="1"/>
      <c r="M88" s="1"/>
      <c r="N88" s="1"/>
      <c r="P88" s="1"/>
      <c r="Q88" s="1"/>
      <c r="R88" s="1"/>
      <c r="S88" s="1"/>
    </row>
    <row r="89" spans="1:19" ht="12.75">
      <c r="A89" s="16"/>
      <c r="B89" s="1"/>
      <c r="C89" s="24"/>
      <c r="D89" s="24"/>
      <c r="E89" s="7"/>
      <c r="F89" s="15"/>
      <c r="K89" s="1"/>
      <c r="L89" s="1"/>
      <c r="M89" s="1"/>
      <c r="N89" s="1"/>
      <c r="P89" s="1"/>
      <c r="Q89" s="1"/>
      <c r="R89" s="1"/>
      <c r="S89" s="1"/>
    </row>
    <row r="90" spans="1:19" ht="12.75">
      <c r="A90" s="16"/>
      <c r="B90" s="1"/>
      <c r="C90" s="24" t="s">
        <v>9</v>
      </c>
      <c r="D90" s="24"/>
      <c r="E90" s="7"/>
      <c r="F90" s="57">
        <f>+F77</f>
        <v>0</v>
      </c>
      <c r="K90" s="1"/>
      <c r="L90" s="1"/>
      <c r="M90" s="1"/>
      <c r="N90" s="1"/>
      <c r="P90" s="1"/>
      <c r="Q90" s="1"/>
      <c r="R90" s="1"/>
      <c r="S90" s="1"/>
    </row>
    <row r="91" spans="1:19" ht="12.75">
      <c r="A91" s="16"/>
      <c r="B91" s="1"/>
      <c r="C91" s="24"/>
      <c r="D91" s="24"/>
      <c r="E91" s="7"/>
      <c r="F91" s="15"/>
      <c r="K91" s="1"/>
      <c r="L91" s="1"/>
      <c r="M91" s="1"/>
      <c r="N91" s="1"/>
      <c r="P91" s="1"/>
      <c r="Q91" s="1"/>
      <c r="R91" s="1"/>
      <c r="S91" s="1"/>
    </row>
    <row r="92" spans="1:19" ht="12.75">
      <c r="A92" s="16"/>
      <c r="B92" s="1"/>
      <c r="C92" s="24" t="s">
        <v>48</v>
      </c>
      <c r="D92" s="24"/>
      <c r="E92" s="6" t="s">
        <v>22</v>
      </c>
      <c r="F92" s="66">
        <f>SUM(F82:F90)</f>
        <v>0</v>
      </c>
      <c r="G92" s="28"/>
      <c r="K92" s="1"/>
      <c r="L92" s="1"/>
      <c r="M92" s="1"/>
      <c r="N92" s="1"/>
      <c r="P92" s="1"/>
      <c r="Q92" s="1"/>
      <c r="R92" s="1"/>
      <c r="S92" s="1"/>
    </row>
    <row r="93" spans="1:19" ht="12.75">
      <c r="A93" s="16"/>
      <c r="B93" s="1"/>
      <c r="C93" s="9"/>
      <c r="D93" s="9"/>
      <c r="E93" s="7"/>
      <c r="F93" s="15"/>
      <c r="K93" s="1"/>
      <c r="L93" s="1"/>
      <c r="M93" s="1"/>
      <c r="N93" s="1"/>
      <c r="P93" s="1"/>
      <c r="Q93" s="1"/>
      <c r="R93" s="1"/>
      <c r="S93" s="1"/>
    </row>
    <row r="94" spans="1:19" ht="12.75">
      <c r="A94" s="16"/>
      <c r="B94" s="8" t="s">
        <v>44</v>
      </c>
      <c r="C94" s="9"/>
      <c r="D94" s="9"/>
      <c r="E94" s="7"/>
      <c r="F94" s="15"/>
      <c r="K94" s="1"/>
      <c r="L94" s="1"/>
      <c r="M94" s="1"/>
      <c r="N94" s="1"/>
      <c r="P94" s="1"/>
      <c r="Q94" s="1"/>
      <c r="R94" s="1"/>
      <c r="S94" s="1"/>
    </row>
    <row r="95" spans="1:19" ht="12.75">
      <c r="A95" s="16"/>
      <c r="B95" s="1"/>
      <c r="C95" s="24" t="s">
        <v>17</v>
      </c>
      <c r="D95" s="24"/>
      <c r="E95" s="7"/>
      <c r="F95" s="15"/>
      <c r="K95" s="1"/>
      <c r="L95" s="1"/>
      <c r="M95" s="1"/>
      <c r="N95" s="1"/>
      <c r="P95" s="1"/>
      <c r="Q95" s="1"/>
      <c r="R95" s="1"/>
      <c r="S95" s="1"/>
    </row>
    <row r="96" spans="1:19" ht="12.75">
      <c r="A96" s="16"/>
      <c r="B96" s="1"/>
      <c r="C96" s="24" t="s">
        <v>29</v>
      </c>
      <c r="D96" s="24"/>
      <c r="E96" s="6" t="s">
        <v>23</v>
      </c>
      <c r="F96" s="70"/>
      <c r="K96" s="1"/>
      <c r="L96" s="1"/>
      <c r="M96" s="1"/>
      <c r="N96" s="1"/>
      <c r="P96" s="1"/>
      <c r="Q96" s="1"/>
      <c r="R96" s="1"/>
      <c r="S96" s="1"/>
    </row>
    <row r="97" spans="1:19" ht="12.75">
      <c r="A97" s="16"/>
      <c r="B97" s="1"/>
      <c r="C97" s="9"/>
      <c r="D97" s="9"/>
      <c r="E97" s="7"/>
      <c r="F97" s="71"/>
      <c r="K97" s="1"/>
      <c r="L97" s="1"/>
      <c r="M97" s="1"/>
      <c r="N97" s="1"/>
      <c r="P97" s="1"/>
      <c r="Q97" s="1"/>
      <c r="R97" s="1"/>
      <c r="S97" s="1"/>
    </row>
    <row r="98" spans="1:19" ht="12.75">
      <c r="A98" s="16"/>
      <c r="B98" s="1"/>
      <c r="C98" s="24" t="s">
        <v>19</v>
      </c>
      <c r="D98" s="24"/>
      <c r="E98" s="7"/>
      <c r="F98" s="71"/>
      <c r="K98" s="1"/>
      <c r="L98" s="1"/>
      <c r="M98" s="1"/>
      <c r="N98" s="1"/>
      <c r="P98" s="1"/>
      <c r="Q98" s="1"/>
      <c r="R98" s="1"/>
      <c r="S98" s="1"/>
    </row>
    <row r="99" spans="1:19" ht="12.75">
      <c r="A99" s="16"/>
      <c r="B99" s="1"/>
      <c r="C99" s="24" t="s">
        <v>83</v>
      </c>
      <c r="D99" s="24"/>
      <c r="E99" s="6" t="s">
        <v>24</v>
      </c>
      <c r="F99" s="70"/>
      <c r="K99" s="1"/>
      <c r="L99" s="1"/>
      <c r="M99" s="1"/>
      <c r="N99" s="1"/>
      <c r="P99" s="1"/>
      <c r="Q99" s="1"/>
      <c r="R99" s="1"/>
      <c r="S99" s="1"/>
    </row>
    <row r="100" spans="1:19" ht="12.75">
      <c r="A100" s="16"/>
      <c r="B100" s="1"/>
      <c r="C100" s="1"/>
      <c r="D100" s="1"/>
      <c r="E100" s="7"/>
      <c r="F100" s="71"/>
      <c r="K100" s="1"/>
      <c r="L100" s="1"/>
      <c r="M100" s="1"/>
      <c r="N100" s="1"/>
      <c r="P100" s="1"/>
      <c r="Q100" s="1"/>
      <c r="R100" s="1"/>
      <c r="S100" s="1"/>
    </row>
    <row r="101" spans="1:19" ht="12.75">
      <c r="A101" s="16"/>
      <c r="B101" s="1"/>
      <c r="C101" s="1" t="s">
        <v>18</v>
      </c>
      <c r="D101" s="1"/>
      <c r="E101" s="7"/>
      <c r="F101" s="71"/>
      <c r="K101" s="1"/>
      <c r="L101" s="1"/>
      <c r="M101" s="1"/>
      <c r="N101" s="1"/>
      <c r="P101" s="1"/>
      <c r="Q101" s="1"/>
      <c r="R101" s="1"/>
      <c r="S101" s="1"/>
    </row>
    <row r="102" spans="1:19" ht="12.75">
      <c r="A102" s="16"/>
      <c r="B102" s="1"/>
      <c r="C102" s="1" t="s">
        <v>28</v>
      </c>
      <c r="D102" s="1"/>
      <c r="E102" s="6" t="s">
        <v>25</v>
      </c>
      <c r="F102" s="70"/>
      <c r="K102" s="1"/>
      <c r="L102" s="1"/>
      <c r="M102" s="1"/>
      <c r="N102" s="1"/>
      <c r="P102" s="1"/>
      <c r="Q102" s="1"/>
      <c r="R102" s="1"/>
      <c r="S102" s="1"/>
    </row>
    <row r="103" spans="1:19" ht="12.75">
      <c r="A103" s="16"/>
      <c r="B103" s="1"/>
      <c r="C103" s="1"/>
      <c r="D103" s="1"/>
      <c r="E103" s="7"/>
      <c r="F103" s="15"/>
      <c r="K103" s="1"/>
      <c r="L103" s="1"/>
      <c r="M103" s="1"/>
      <c r="N103" s="1"/>
      <c r="P103" s="1"/>
      <c r="Q103" s="1"/>
      <c r="R103" s="1"/>
      <c r="S103" s="1"/>
    </row>
    <row r="104" spans="1:19" ht="12.75">
      <c r="A104" s="16"/>
      <c r="B104" s="8" t="s">
        <v>45</v>
      </c>
      <c r="C104" s="1"/>
      <c r="D104" s="1"/>
      <c r="E104" s="7"/>
      <c r="F104" s="15"/>
      <c r="K104" s="1"/>
      <c r="L104" s="1"/>
      <c r="M104" s="1"/>
      <c r="N104" s="1"/>
      <c r="P104" s="1"/>
      <c r="Q104" s="1"/>
      <c r="R104" s="1"/>
      <c r="S104" s="1"/>
    </row>
    <row r="105" spans="1:19" ht="12.75">
      <c r="A105" s="16"/>
      <c r="B105" s="1"/>
      <c r="C105" s="1" t="s">
        <v>49</v>
      </c>
      <c r="D105" s="1"/>
      <c r="E105" s="6" t="s">
        <v>26</v>
      </c>
      <c r="F105" s="66">
        <f>+F92*F96*F99*F102</f>
        <v>0</v>
      </c>
      <c r="G105" s="28"/>
      <c r="K105" s="1"/>
      <c r="L105" s="1"/>
      <c r="M105" s="1"/>
      <c r="N105" s="1"/>
      <c r="P105" s="1"/>
      <c r="Q105" s="1"/>
      <c r="R105" s="1"/>
      <c r="S105" s="1"/>
    </row>
    <row r="106" spans="1:19" ht="12.75">
      <c r="A106" s="16"/>
      <c r="B106" s="1"/>
      <c r="C106" s="1"/>
      <c r="D106" s="1"/>
      <c r="E106" s="7"/>
      <c r="F106" s="15"/>
      <c r="K106" s="1"/>
      <c r="L106" s="1"/>
      <c r="M106" s="1"/>
      <c r="N106" s="1"/>
      <c r="P106" s="1"/>
      <c r="Q106" s="1"/>
      <c r="R106" s="1"/>
      <c r="S106" s="1"/>
    </row>
    <row r="107" spans="1:19" ht="12.75">
      <c r="A107" s="16"/>
      <c r="B107" s="8" t="s">
        <v>46</v>
      </c>
      <c r="E107" s="7"/>
      <c r="F107" s="15"/>
      <c r="K107" s="1"/>
      <c r="L107" s="1"/>
      <c r="M107" s="1"/>
      <c r="N107" s="1"/>
      <c r="P107" s="1"/>
      <c r="Q107" s="1"/>
      <c r="R107" s="1"/>
      <c r="S107" s="1"/>
    </row>
    <row r="108" spans="1:19" ht="12.75">
      <c r="A108" s="16"/>
      <c r="B108" s="1"/>
      <c r="C108" s="1" t="s">
        <v>52</v>
      </c>
      <c r="D108" s="1"/>
      <c r="E108" s="7"/>
      <c r="F108" s="15"/>
      <c r="K108" s="1"/>
      <c r="L108" s="1"/>
      <c r="M108" s="1"/>
      <c r="N108" s="1"/>
      <c r="P108" s="1"/>
      <c r="Q108" s="1"/>
      <c r="R108" s="1"/>
      <c r="S108" s="1"/>
    </row>
    <row r="109" spans="1:19" ht="12.75">
      <c r="A109" s="16"/>
      <c r="B109" s="1"/>
      <c r="C109" s="30" t="s">
        <v>86</v>
      </c>
      <c r="D109" s="1"/>
      <c r="E109" s="7"/>
      <c r="F109" s="72"/>
      <c r="K109" s="1"/>
      <c r="L109" s="1"/>
      <c r="M109" s="1"/>
      <c r="N109" s="1"/>
      <c r="P109" s="1"/>
      <c r="Q109" s="1"/>
      <c r="R109" s="1"/>
      <c r="S109" s="1"/>
    </row>
    <row r="110" spans="1:13" ht="12.75">
      <c r="A110" s="16"/>
      <c r="B110" s="1"/>
      <c r="C110" s="45" t="s">
        <v>10</v>
      </c>
      <c r="D110" s="1"/>
      <c r="E110" s="7"/>
      <c r="F110" s="72"/>
      <c r="K110" s="1"/>
      <c r="L110" s="1"/>
      <c r="M110" s="1"/>
    </row>
    <row r="111" spans="1:13" ht="12.75">
      <c r="A111" s="14"/>
      <c r="B111" s="1"/>
      <c r="C111" s="45" t="s">
        <v>10</v>
      </c>
      <c r="D111" s="1"/>
      <c r="E111" s="7"/>
      <c r="F111" s="72"/>
      <c r="K111" s="1"/>
      <c r="L111" s="1"/>
      <c r="M111" s="1"/>
    </row>
    <row r="112" spans="1:13" ht="12.75">
      <c r="A112" s="16"/>
      <c r="B112" s="1"/>
      <c r="C112" s="47" t="s">
        <v>10</v>
      </c>
      <c r="D112" s="49"/>
      <c r="E112" s="38"/>
      <c r="F112" s="73"/>
      <c r="K112" s="1"/>
      <c r="L112" s="1"/>
      <c r="M112" s="1"/>
    </row>
    <row r="113" spans="1:13" ht="12.75">
      <c r="A113" s="16"/>
      <c r="B113" s="1"/>
      <c r="C113" s="1" t="s">
        <v>51</v>
      </c>
      <c r="D113" s="1"/>
      <c r="E113" s="6" t="s">
        <v>27</v>
      </c>
      <c r="F113" s="66">
        <f>SUM(F109:F112)</f>
        <v>0</v>
      </c>
      <c r="K113" s="1"/>
      <c r="L113" s="1"/>
      <c r="M113" s="1"/>
    </row>
    <row r="114" spans="1:13" ht="12.75">
      <c r="A114" s="16"/>
      <c r="B114" s="1"/>
      <c r="C114" s="1"/>
      <c r="D114" s="1"/>
      <c r="E114" s="7"/>
      <c r="F114" s="15"/>
      <c r="K114" s="1"/>
      <c r="L114" s="1"/>
      <c r="M114" s="1"/>
    </row>
    <row r="115" spans="1:13" ht="13.5" thickBot="1">
      <c r="A115" s="16"/>
      <c r="B115" s="48" t="s">
        <v>47</v>
      </c>
      <c r="C115" s="1"/>
      <c r="D115" s="1"/>
      <c r="E115" s="7"/>
      <c r="F115" s="15"/>
      <c r="K115" s="1"/>
      <c r="L115" s="1"/>
      <c r="M115" s="1"/>
    </row>
    <row r="116" spans="1:13" ht="13.5" thickBot="1">
      <c r="A116" s="16"/>
      <c r="C116" t="s">
        <v>50</v>
      </c>
      <c r="E116" s="39"/>
      <c r="F116" s="67">
        <f>+F105-F113</f>
        <v>0</v>
      </c>
      <c r="G116" s="28"/>
      <c r="K116" s="1"/>
      <c r="L116" s="1"/>
      <c r="M116" s="1"/>
    </row>
    <row r="117" spans="1:13" ht="13.5" thickBot="1">
      <c r="A117" s="19"/>
      <c r="B117" s="20"/>
      <c r="C117" s="20"/>
      <c r="D117" s="20"/>
      <c r="E117" s="40"/>
      <c r="F117" s="25"/>
      <c r="K117" s="1"/>
      <c r="L117" s="1"/>
      <c r="M117" s="1"/>
    </row>
    <row r="118" spans="11:13" ht="13.5" thickBot="1">
      <c r="K118" s="1"/>
      <c r="L118" s="1"/>
      <c r="M118" s="1"/>
    </row>
    <row r="119" spans="1:6" ht="12.75">
      <c r="A119" s="11" t="s">
        <v>12</v>
      </c>
      <c r="B119" s="12"/>
      <c r="C119" s="31"/>
      <c r="D119" s="31"/>
      <c r="E119" s="41"/>
      <c r="F119" s="32"/>
    </row>
    <row r="120" spans="1:6" ht="12.75">
      <c r="A120" s="14"/>
      <c r="B120" s="1"/>
      <c r="C120" s="42"/>
      <c r="D120" s="33"/>
      <c r="E120" s="42"/>
      <c r="F120" s="18"/>
    </row>
    <row r="121" spans="1:6" ht="12.75">
      <c r="A121" s="14"/>
      <c r="B121" s="1"/>
      <c r="C121" s="33"/>
      <c r="D121" s="33"/>
      <c r="E121" s="42"/>
      <c r="F121" s="18"/>
    </row>
    <row r="122" spans="1:6" ht="12.75">
      <c r="A122" s="14"/>
      <c r="B122" s="1"/>
      <c r="C122" s="33"/>
      <c r="D122" s="33"/>
      <c r="E122" s="42"/>
      <c r="F122" s="18"/>
    </row>
    <row r="123" spans="1:6" ht="12.75">
      <c r="A123" s="14"/>
      <c r="B123" s="1"/>
      <c r="C123" s="33"/>
      <c r="D123" s="33"/>
      <c r="E123" s="42"/>
      <c r="F123" s="18"/>
    </row>
    <row r="124" spans="1:6" ht="12.75">
      <c r="A124" s="16"/>
      <c r="B124" s="1"/>
      <c r="C124" s="30"/>
      <c r="D124" s="30"/>
      <c r="E124" s="43"/>
      <c r="F124" s="18"/>
    </row>
    <row r="125" spans="1:6" ht="13.5" thickBot="1">
      <c r="A125" s="19"/>
      <c r="B125" s="20"/>
      <c r="C125" s="20"/>
      <c r="D125" s="20"/>
      <c r="E125" s="40"/>
      <c r="F125" s="25"/>
    </row>
    <row r="129" ht="12.75">
      <c r="A129" s="3"/>
    </row>
  </sheetData>
  <sheetProtection/>
  <mergeCells count="2">
    <mergeCell ref="A1:F1"/>
    <mergeCell ref="A65:F65"/>
  </mergeCells>
  <printOptions/>
  <pageMargins left="0.75" right="0.75" top="0.75" bottom="0.75" header="0.5" footer="0.5"/>
  <pageSetup cellComments="asDisplayed" fitToHeight="2" horizontalDpi="600" verticalDpi="600" orientation="portrait" scale="78" r:id="rId2"/>
  <headerFooter alignWithMargins="0">
    <oddFooter>&amp;L&amp;7&amp;F&amp;CPage &amp;P of &amp;N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Marc Casas</cp:lastModifiedBy>
  <cp:lastPrinted>2008-11-12T18:38:43Z</cp:lastPrinted>
  <dcterms:created xsi:type="dcterms:W3CDTF">2002-11-26T16:19:34Z</dcterms:created>
  <dcterms:modified xsi:type="dcterms:W3CDTF">2012-12-11T18:52:04Z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2075102998</vt:i4>
  </property>
  <property fmtid="{D5CDD505-2E9C-101B-9397-08002B2CF9AE}" pid="3" name="_EmailSubject">
    <vt:lpwstr>Security Calculations</vt:lpwstr>
  </property>
  <property fmtid="{D5CDD505-2E9C-101B-9397-08002B2CF9AE}" pid="4" name="_AuthorEmail">
    <vt:lpwstr>mtrembath@mvlwb.com</vt:lpwstr>
  </property>
  <property fmtid="{D5CDD505-2E9C-101B-9397-08002B2CF9AE}" pid="5" name="_AuthorEmailDisplayName">
    <vt:lpwstr>Margot Trembath</vt:lpwstr>
  </property>
  <property fmtid="{D5CDD505-2E9C-101B-9397-08002B2CF9AE}" pid="6" name="_PreviousAdHocReviewCycleID">
    <vt:i4>1680169293</vt:i4>
  </property>
  <property fmtid="{D5CDD505-2E9C-101B-9397-08002B2CF9AE}" pid="7" name="_ReviewingToolsShownOnce">
    <vt:lpwstr/>
  </property>
</Properties>
</file>